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aa/Desktop/"/>
    </mc:Choice>
  </mc:AlternateContent>
  <bookViews>
    <workbookView xWindow="1060" yWindow="3300" windowWidth="17560" windowHeight="1740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C29" i="1"/>
  <c r="C30" i="1"/>
  <c r="C36" i="1"/>
  <c r="B7" i="1"/>
  <c r="B8" i="1"/>
  <c r="B9" i="1"/>
  <c r="B29" i="1"/>
  <c r="B30" i="1"/>
  <c r="B36" i="1"/>
  <c r="E7" i="1"/>
  <c r="E8" i="1"/>
  <c r="E9" i="1"/>
  <c r="E29" i="1"/>
  <c r="E30" i="1"/>
  <c r="E36" i="1"/>
</calcChain>
</file>

<file path=xl/sharedStrings.xml><?xml version="1.0" encoding="utf-8"?>
<sst xmlns="http://schemas.openxmlformats.org/spreadsheetml/2006/main" count="41" uniqueCount="36">
  <si>
    <t>Varsinainen toiminta</t>
  </si>
  <si>
    <t>Tuotot</t>
  </si>
  <si>
    <t>Yhteensä</t>
  </si>
  <si>
    <t>Kulut</t>
  </si>
  <si>
    <t>Poistot (kolme uutta konetta)</t>
  </si>
  <si>
    <t>Vuosikokouskulut</t>
  </si>
  <si>
    <t>Hallituksen kokouskulut</t>
  </si>
  <si>
    <t>Tech hack-illat</t>
  </si>
  <si>
    <t>Ylläpito/tuki (ostopalvelu)</t>
  </si>
  <si>
    <t>Palvelintarvikkeet</t>
  </si>
  <si>
    <t>Tietoliikennekulut, Otaniemi</t>
  </si>
  <si>
    <t>Tietoliikennekulut, Tampere</t>
  </si>
  <si>
    <t>Tilintarkastus</t>
  </si>
  <si>
    <t>Matka- ja edustuskulut (mm. yhteistyö)</t>
  </si>
  <si>
    <t>Muut kulut</t>
  </si>
  <si>
    <t>Lahjoitukset ja huomionosoitukset</t>
  </si>
  <si>
    <t>Tuottojäämä</t>
  </si>
  <si>
    <t>Sijoitus- ja rahoitustoiminta</t>
  </si>
  <si>
    <t>Kulut (pankin palvelumaksut)</t>
  </si>
  <si>
    <t>Tilikauden ali/ylijäämä</t>
  </si>
  <si>
    <t>iki.fi talousarvio</t>
  </si>
  <si>
    <t>Varaus, avoimen tiedonjaon edistäminen</t>
  </si>
  <si>
    <t>Haittamaksut 20 kpl á 20 euroa</t>
  </si>
  <si>
    <t>Varaus, iki summer-of-code apurahat</t>
  </si>
  <si>
    <t>Kirjanpito ja veroilmoitus (ostopalvelu)</t>
  </si>
  <si>
    <t>Spamhaus Zen + URI estolista</t>
  </si>
  <si>
    <t>Liittymismaksut 750 jäsentä á 30 euroa</t>
  </si>
  <si>
    <t>Varaus, yhteiskunnassa vaikuttaminen</t>
  </si>
  <si>
    <t>Budjetti</t>
  </si>
  <si>
    <t>Toteutunut</t>
  </si>
  <si>
    <t>(sis ylle)</t>
  </si>
  <si>
    <t>(sis yllä)</t>
  </si>
  <si>
    <t>(sis)</t>
  </si>
  <si>
    <t>Otettu myös URI blacklist</t>
  </si>
  <si>
    <t>Huomioita</t>
  </si>
  <si>
    <t>Jotta voidaan joustavasti toimia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</si>
</sst>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[Red]\-0\ 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4" fontId="0" fillId="0" borderId="1" xfId="53" applyNumberFormat="1" applyFont="1" applyBorder="1" applyAlignment="1">
      <alignment horizontal="left"/>
    </xf>
    <xf numFmtId="4" fontId="0" fillId="0" borderId="1" xfId="53" applyNumberFormat="1" applyFont="1" applyBorder="1"/>
    <xf numFmtId="4" fontId="2" fillId="0" borderId="1" xfId="53" applyNumberFormat="1" applyFont="1" applyBorder="1"/>
    <xf numFmtId="4" fontId="0" fillId="0" borderId="1" xfId="53" applyNumberFormat="1" applyFont="1" applyBorder="1" applyAlignment="1">
      <alignment horizontal="right"/>
    </xf>
    <xf numFmtId="4" fontId="0" fillId="2" borderId="1" xfId="53" applyNumberFormat="1" applyFont="1" applyFill="1" applyBorder="1"/>
    <xf numFmtId="164" fontId="0" fillId="2" borderId="1" xfId="0" applyNumberFormat="1" applyFont="1" applyFill="1" applyBorder="1"/>
    <xf numFmtId="2" fontId="0" fillId="0" borderId="1" xfId="53" applyNumberFormat="1" applyFont="1" applyBorder="1" applyAlignment="1">
      <alignment horizontal="left"/>
    </xf>
    <xf numFmtId="2" fontId="0" fillId="0" borderId="1" xfId="53" applyNumberFormat="1" applyFont="1" applyBorder="1"/>
    <xf numFmtId="2" fontId="2" fillId="0" borderId="1" xfId="53" applyNumberFormat="1" applyFont="1" applyBorder="1"/>
    <xf numFmtId="2" fontId="0" fillId="0" borderId="1" xfId="53" applyNumberFormat="1" applyFont="1" applyBorder="1" applyAlignment="1">
      <alignment horizontal="right"/>
    </xf>
    <xf numFmtId="2" fontId="0" fillId="0" borderId="1" xfId="0" applyNumberFormat="1" applyBorder="1"/>
    <xf numFmtId="2" fontId="0" fillId="2" borderId="1" xfId="53" applyNumberFormat="1" applyFont="1" applyFill="1" applyBorder="1"/>
  </cellXfs>
  <cellStyles count="82">
    <cellStyle name="Comma" xfId="53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F36" sqref="F36"/>
    </sheetView>
  </sheetViews>
  <sheetFormatPr baseColWidth="10" defaultRowHeight="16" x14ac:dyDescent="0.2"/>
  <cols>
    <col min="1" max="1" width="34.1640625" style="2" customWidth="1"/>
    <col min="2" max="2" width="11" style="2" customWidth="1"/>
    <col min="3" max="3" width="11" style="14" customWidth="1"/>
    <col min="4" max="4" width="11" style="8" customWidth="1"/>
    <col min="5" max="5" width="10.33203125" style="2" customWidth="1"/>
    <col min="6" max="6" width="8" style="2" customWidth="1"/>
    <col min="7" max="16384" width="10.83203125" style="2"/>
  </cols>
  <sheetData>
    <row r="1" spans="1:6" x14ac:dyDescent="0.2">
      <c r="A1" s="1" t="s">
        <v>20</v>
      </c>
      <c r="B1" s="1"/>
      <c r="C1" s="13"/>
      <c r="D1" s="7"/>
      <c r="E1" s="1"/>
      <c r="F1" s="1"/>
    </row>
    <row r="2" spans="1:6" x14ac:dyDescent="0.2">
      <c r="B2" s="2" t="s">
        <v>28</v>
      </c>
      <c r="C2" s="14" t="s">
        <v>29</v>
      </c>
      <c r="E2" s="2" t="s">
        <v>28</v>
      </c>
      <c r="F2" s="2" t="s">
        <v>34</v>
      </c>
    </row>
    <row r="3" spans="1:6" x14ac:dyDescent="0.2">
      <c r="B3" s="2">
        <v>2016</v>
      </c>
      <c r="C3" s="14">
        <v>2015</v>
      </c>
      <c r="E3" s="2">
        <v>2015</v>
      </c>
    </row>
    <row r="4" spans="1:6" x14ac:dyDescent="0.2">
      <c r="A4" s="3" t="s">
        <v>0</v>
      </c>
      <c r="B4" s="3"/>
      <c r="C4" s="15"/>
      <c r="D4" s="9"/>
      <c r="E4" s="3"/>
      <c r="F4" s="3"/>
    </row>
    <row r="6" spans="1:6" x14ac:dyDescent="0.2">
      <c r="A6" s="3" t="s">
        <v>1</v>
      </c>
      <c r="B6" s="3"/>
      <c r="C6" s="15"/>
      <c r="D6" s="9"/>
      <c r="E6" s="3"/>
      <c r="F6" s="3"/>
    </row>
    <row r="7" spans="1:6" x14ac:dyDescent="0.2">
      <c r="A7" s="2" t="s">
        <v>26</v>
      </c>
      <c r="B7" s="4">
        <f>750*30</f>
        <v>22500</v>
      </c>
      <c r="C7" s="14">
        <v>23060</v>
      </c>
      <c r="E7" s="4">
        <f>750*30</f>
        <v>22500</v>
      </c>
      <c r="F7" s="4"/>
    </row>
    <row r="8" spans="1:6" x14ac:dyDescent="0.2">
      <c r="A8" s="2" t="s">
        <v>22</v>
      </c>
      <c r="B8" s="4">
        <f>20*20</f>
        <v>400</v>
      </c>
      <c r="C8" s="16" t="s">
        <v>30</v>
      </c>
      <c r="D8" s="10"/>
      <c r="E8" s="4">
        <f>20*20</f>
        <v>400</v>
      </c>
      <c r="F8" s="4"/>
    </row>
    <row r="9" spans="1:6" x14ac:dyDescent="0.2">
      <c r="A9" s="3" t="s">
        <v>2</v>
      </c>
      <c r="B9" s="4">
        <f t="shared" ref="B9:E9" si="0">SUM(B7:B8)</f>
        <v>22900</v>
      </c>
      <c r="C9" s="14">
        <v>23060</v>
      </c>
      <c r="E9" s="4">
        <f t="shared" si="0"/>
        <v>22900</v>
      </c>
      <c r="F9" s="4"/>
    </row>
    <row r="10" spans="1:6" x14ac:dyDescent="0.2">
      <c r="B10" s="4"/>
      <c r="E10" s="4"/>
      <c r="F10" s="4"/>
    </row>
    <row r="11" spans="1:6" x14ac:dyDescent="0.2">
      <c r="A11" s="3" t="s">
        <v>3</v>
      </c>
      <c r="B11" s="4"/>
      <c r="C11" s="15"/>
      <c r="D11" s="9"/>
      <c r="E11" s="4"/>
      <c r="F11" s="4"/>
    </row>
    <row r="12" spans="1:6" x14ac:dyDescent="0.2">
      <c r="A12" s="2" t="s">
        <v>4</v>
      </c>
      <c r="B12" s="4">
        <v>-4000</v>
      </c>
      <c r="C12" s="14">
        <v>-2832.11</v>
      </c>
      <c r="E12" s="4">
        <v>-4000</v>
      </c>
      <c r="F12" s="4"/>
    </row>
    <row r="13" spans="1:6" x14ac:dyDescent="0.2">
      <c r="A13" s="2" t="s">
        <v>5</v>
      </c>
      <c r="B13" s="4">
        <v>-1000</v>
      </c>
      <c r="C13" s="14">
        <v>-917.5</v>
      </c>
      <c r="E13" s="4">
        <v>-1000</v>
      </c>
      <c r="F13" s="4"/>
    </row>
    <row r="14" spans="1:6" x14ac:dyDescent="0.2">
      <c r="A14" s="2" t="s">
        <v>6</v>
      </c>
      <c r="B14" s="4">
        <v>-600</v>
      </c>
      <c r="C14" s="14">
        <v>-742.08</v>
      </c>
      <c r="E14" s="4">
        <v>-600</v>
      </c>
      <c r="F14" s="4"/>
    </row>
    <row r="15" spans="1:6" x14ac:dyDescent="0.2">
      <c r="A15" s="2" t="s">
        <v>7</v>
      </c>
      <c r="B15" s="4">
        <v>-600</v>
      </c>
      <c r="C15" s="14" t="s">
        <v>31</v>
      </c>
      <c r="E15" s="4">
        <v>-600</v>
      </c>
      <c r="F15" s="4"/>
    </row>
    <row r="16" spans="1:6" x14ac:dyDescent="0.2">
      <c r="A16" s="2" t="s">
        <v>8</v>
      </c>
      <c r="B16" s="4">
        <v>0</v>
      </c>
      <c r="C16" s="14">
        <v>0</v>
      </c>
      <c r="E16" s="4">
        <v>0</v>
      </c>
      <c r="F16" s="4"/>
    </row>
    <row r="17" spans="1:6" x14ac:dyDescent="0.2">
      <c r="A17" s="2" t="s">
        <v>24</v>
      </c>
      <c r="B17" s="4">
        <v>-1800</v>
      </c>
      <c r="C17" s="14">
        <v>-1735.6</v>
      </c>
      <c r="E17" s="4">
        <v>-1800</v>
      </c>
      <c r="F17" s="4"/>
    </row>
    <row r="18" spans="1:6" x14ac:dyDescent="0.2">
      <c r="A18" s="2" t="s">
        <v>9</v>
      </c>
      <c r="B18" s="4">
        <v>-500</v>
      </c>
      <c r="C18" s="14" t="s">
        <v>32</v>
      </c>
      <c r="E18" s="4">
        <v>-500</v>
      </c>
      <c r="F18" s="4"/>
    </row>
    <row r="19" spans="1:6" x14ac:dyDescent="0.2">
      <c r="A19" s="2" t="s">
        <v>10</v>
      </c>
      <c r="B19" s="4">
        <v>-10500</v>
      </c>
      <c r="C19" s="17">
        <v>-20341.009999999998</v>
      </c>
      <c r="D19" s="8">
        <f>-4*2611.42</f>
        <v>-10445.68</v>
      </c>
      <c r="E19" s="4">
        <v>-10500</v>
      </c>
      <c r="F19" s="4"/>
    </row>
    <row r="20" spans="1:6" x14ac:dyDescent="0.2">
      <c r="A20" s="2" t="s">
        <v>11</v>
      </c>
      <c r="B20" s="4">
        <v>-5000</v>
      </c>
      <c r="C20" s="14" t="s">
        <v>32</v>
      </c>
      <c r="D20" s="8">
        <v>-4963.97</v>
      </c>
      <c r="E20" s="4">
        <v>-5000</v>
      </c>
      <c r="F20" s="4"/>
    </row>
    <row r="21" spans="1:6" x14ac:dyDescent="0.2">
      <c r="A21" s="5" t="s">
        <v>25</v>
      </c>
      <c r="B21" s="12">
        <v>-5000</v>
      </c>
      <c r="C21" s="14" t="s">
        <v>32</v>
      </c>
      <c r="D21" s="11">
        <v>-4610.28</v>
      </c>
      <c r="E21" s="6">
        <v>-2980</v>
      </c>
      <c r="F21" s="6" t="s">
        <v>33</v>
      </c>
    </row>
    <row r="22" spans="1:6" x14ac:dyDescent="0.2">
      <c r="A22" s="5" t="s">
        <v>23</v>
      </c>
      <c r="B22" s="6">
        <v>-5000</v>
      </c>
      <c r="C22" s="18">
        <v>0</v>
      </c>
      <c r="D22" s="11"/>
      <c r="E22" s="6">
        <v>-5000</v>
      </c>
      <c r="F22" s="6" t="s">
        <v>35</v>
      </c>
    </row>
    <row r="23" spans="1:6" x14ac:dyDescent="0.2">
      <c r="A23" s="5" t="s">
        <v>21</v>
      </c>
      <c r="B23" s="6">
        <v>-5000</v>
      </c>
      <c r="C23" s="18">
        <v>0</v>
      </c>
      <c r="D23" s="11"/>
      <c r="E23" s="6">
        <v>-5000</v>
      </c>
      <c r="F23" s="6"/>
    </row>
    <row r="24" spans="1:6" x14ac:dyDescent="0.2">
      <c r="A24" s="5" t="s">
        <v>27</v>
      </c>
      <c r="B24" s="6">
        <v>-5000</v>
      </c>
      <c r="C24" s="18">
        <v>0</v>
      </c>
      <c r="D24" s="11"/>
      <c r="E24" s="6">
        <v>-5000</v>
      </c>
      <c r="F24" s="6"/>
    </row>
    <row r="25" spans="1:6" x14ac:dyDescent="0.2">
      <c r="A25" s="2" t="s">
        <v>12</v>
      </c>
      <c r="B25" s="4">
        <v>-200</v>
      </c>
      <c r="C25" s="14">
        <v>0</v>
      </c>
      <c r="E25" s="4">
        <v>-200</v>
      </c>
      <c r="F25" s="4"/>
    </row>
    <row r="26" spans="1:6" x14ac:dyDescent="0.2">
      <c r="A26" s="2" t="s">
        <v>13</v>
      </c>
      <c r="B26" s="4">
        <v>-500</v>
      </c>
      <c r="C26" s="14">
        <v>-2</v>
      </c>
      <c r="E26" s="4">
        <v>-500</v>
      </c>
      <c r="F26" s="4"/>
    </row>
    <row r="27" spans="1:6" x14ac:dyDescent="0.2">
      <c r="A27" s="2" t="s">
        <v>14</v>
      </c>
      <c r="B27" s="4">
        <v>-500</v>
      </c>
      <c r="C27" s="14">
        <v>0</v>
      </c>
      <c r="E27" s="4">
        <v>-500</v>
      </c>
      <c r="F27" s="4"/>
    </row>
    <row r="28" spans="1:6" x14ac:dyDescent="0.2">
      <c r="A28" s="2" t="s">
        <v>15</v>
      </c>
      <c r="B28" s="4">
        <v>-500</v>
      </c>
      <c r="C28" s="14">
        <v>0</v>
      </c>
      <c r="E28" s="4">
        <v>-500</v>
      </c>
      <c r="F28" s="4"/>
    </row>
    <row r="29" spans="1:6" x14ac:dyDescent="0.2">
      <c r="A29" s="3" t="s">
        <v>2</v>
      </c>
      <c r="B29" s="4">
        <f t="shared" ref="B29:E29" si="1">SUM(B12:B28)</f>
        <v>-45700</v>
      </c>
      <c r="C29" s="14">
        <f t="shared" si="1"/>
        <v>-26570.3</v>
      </c>
      <c r="E29" s="4">
        <f t="shared" si="1"/>
        <v>-43680</v>
      </c>
      <c r="F29" s="4"/>
    </row>
    <row r="30" spans="1:6" x14ac:dyDescent="0.2">
      <c r="A30" s="3" t="s">
        <v>16</v>
      </c>
      <c r="B30" s="4">
        <f t="shared" ref="B30:E30" si="2">B9+B29</f>
        <v>-22800</v>
      </c>
      <c r="C30" s="14">
        <f t="shared" si="2"/>
        <v>-3510.2999999999993</v>
      </c>
      <c r="E30" s="4">
        <f t="shared" si="2"/>
        <v>-20780</v>
      </c>
      <c r="F30" s="4"/>
    </row>
    <row r="31" spans="1:6" x14ac:dyDescent="0.2">
      <c r="B31" s="4"/>
      <c r="E31" s="4"/>
      <c r="F31" s="4"/>
    </row>
    <row r="32" spans="1:6" x14ac:dyDescent="0.2">
      <c r="A32" s="3" t="s">
        <v>17</v>
      </c>
      <c r="B32" s="4"/>
      <c r="C32" s="15"/>
      <c r="D32" s="9"/>
      <c r="E32" s="4"/>
      <c r="F32" s="4"/>
    </row>
    <row r="33" spans="1:6" x14ac:dyDescent="0.2">
      <c r="A33" s="2" t="s">
        <v>1</v>
      </c>
      <c r="B33" s="4">
        <v>0</v>
      </c>
      <c r="C33" s="14">
        <v>0</v>
      </c>
      <c r="E33" s="4">
        <v>260</v>
      </c>
      <c r="F33" s="4"/>
    </row>
    <row r="34" spans="1:6" x14ac:dyDescent="0.2">
      <c r="A34" s="2" t="s">
        <v>18</v>
      </c>
      <c r="B34" s="4">
        <v>-450</v>
      </c>
      <c r="C34" s="14">
        <v>-413.08</v>
      </c>
      <c r="E34" s="4">
        <v>-450</v>
      </c>
      <c r="F34" s="4"/>
    </row>
    <row r="35" spans="1:6" x14ac:dyDescent="0.2">
      <c r="B35" s="4"/>
      <c r="E35" s="4"/>
      <c r="F35" s="4"/>
    </row>
    <row r="36" spans="1:6" x14ac:dyDescent="0.2">
      <c r="A36" s="3" t="s">
        <v>19</v>
      </c>
      <c r="B36" s="4">
        <f t="shared" ref="B36:E36" si="3">B30+B33+B34</f>
        <v>-23250</v>
      </c>
      <c r="C36" s="14">
        <f t="shared" si="3"/>
        <v>-3923.3799999999992</v>
      </c>
      <c r="E36" s="4">
        <f t="shared" si="3"/>
        <v>-20970</v>
      </c>
      <c r="F36" s="4"/>
    </row>
  </sheetData>
  <phoneticPr fontId="5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Portalify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Hannu Aronsson</dc:creator>
  <cp:lastModifiedBy>Microsoft Office User</cp:lastModifiedBy>
  <cp:lastPrinted>2012-03-05T17:13:22Z</cp:lastPrinted>
  <dcterms:created xsi:type="dcterms:W3CDTF">2011-03-25T12:05:42Z</dcterms:created>
  <dcterms:modified xsi:type="dcterms:W3CDTF">2016-03-22T18:34:17Z</dcterms:modified>
</cp:coreProperties>
</file>